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5480" windowHeight="4935" activeTab="0"/>
  </bookViews>
  <sheets>
    <sheet name="CRONOGRAMA" sheetId="1" r:id="rId1"/>
  </sheets>
  <definedNames>
    <definedName name="_xlnm.Print_Area" localSheetId="0">'CRONOGRAMA'!$A$1:$G$56</definedName>
  </definedNames>
  <calcPr fullCalcOnLoad="1" fullPrecision="0"/>
</workbook>
</file>

<file path=xl/sharedStrings.xml><?xml version="1.0" encoding="utf-8"?>
<sst xmlns="http://schemas.openxmlformats.org/spreadsheetml/2006/main" count="42" uniqueCount="41">
  <si>
    <t>CAMPO DO AMÉRICA</t>
  </si>
  <si>
    <t>DESCRIÇÃO</t>
  </si>
  <si>
    <t>SERVIÇOS PRÉ-LIMINARES</t>
  </si>
  <si>
    <t>MOVIMENTO DE TERRA</t>
  </si>
  <si>
    <t>INFRAESTRUTURA E OBRAS DE CONTENÇÃO</t>
  </si>
  <si>
    <t>SUPERESTRUTURA</t>
  </si>
  <si>
    <t>ALVENARIAS E PAINÉIS</t>
  </si>
  <si>
    <t>COBERTURAS</t>
  </si>
  <si>
    <t>REVESTIMENTOS INTERNOS</t>
  </si>
  <si>
    <t>REVESTIMENTOS EXTERNOS</t>
  </si>
  <si>
    <t>ESQUADRIAS</t>
  </si>
  <si>
    <t xml:space="preserve">LOUÇAS, METAIS E ACESSÓRIOS </t>
  </si>
  <si>
    <t>PAISAGISMO E URBANIZAÇÃO</t>
  </si>
  <si>
    <t>INSTALAÇÕES HIDROSANITÁRIAS</t>
  </si>
  <si>
    <t>INSTALAÇÕES ELÉTRICAS</t>
  </si>
  <si>
    <t>LIMPEZA FINAL E DIVERSOS</t>
  </si>
  <si>
    <t>ITEM</t>
  </si>
  <si>
    <t>Prefeitura Municipal de Fortaleza</t>
  </si>
  <si>
    <t>SEINF - Secretaria Municipal de Desenvolvimento Urbano e Infra-Estrutura</t>
  </si>
  <si>
    <t>CRONOGRAMA FÍSICO-FINANCEIRO</t>
  </si>
  <si>
    <t>BDI:22%</t>
  </si>
  <si>
    <t>VALOR TOTAL</t>
  </si>
  <si>
    <t>DIAS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</si>
  <si>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</si>
  <si>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</si>
  <si>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</si>
  <si>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</si>
  <si>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</si>
  <si>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</si>
  <si>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</si>
  <si>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</si>
  <si>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</si>
  <si>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</si>
  <si>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</si>
  <si>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</si>
  <si>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</si>
  <si>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</si>
  <si>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</si>
  <si>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PRAZO TOTAL DE TODA A OBRA - 120 DIAS</t>
  </si>
  <si>
    <t>% ACUM.</t>
  </si>
  <si>
    <t>PINTURA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</si>
</sst>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Ativado&quot;;&quot;Ativado&quot;;&quot;Desativado&quot;"/>
    <numFmt numFmtId="177" formatCode="0.00000"/>
    <numFmt numFmtId="178" formatCode="0.0000"/>
    <numFmt numFmtId="179" formatCode="0.000"/>
    <numFmt numFmtId="180" formatCode="_-* #,##0.000_-;\-* #,##0.000_-;_-* &quot;-&quot;??_-;_-@_-"/>
    <numFmt numFmtId="181" formatCode="_-* #,##0.0_-;\-* #,##0.0_-;_-* &quot;-&quot;??_-;_-@_-"/>
  </numFmts>
  <fonts count="43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16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1" fillId="0" borderId="0" applyFont="0" applyFill="0" applyBorder="0" applyAlignment="0" applyProtection="0"/>
  </cellStyleXfs>
  <cellXfs count="86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vertical="center" wrapText="1"/>
    </xf>
    <xf numFmtId="171" fontId="4" fillId="33" borderId="14" xfId="62" applyFont="1" applyFill="1" applyBorder="1" applyAlignment="1">
      <alignment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vertical="center" wrapText="1"/>
    </xf>
    <xf numFmtId="49" fontId="2" fillId="33" borderId="21" xfId="0" applyNumberFormat="1" applyFont="1" applyFill="1" applyBorder="1" applyAlignment="1" applyProtection="1">
      <alignment vertical="center" wrapText="1"/>
      <protection locked="0"/>
    </xf>
    <xf numFmtId="9" fontId="4" fillId="0" borderId="22" xfId="51" applyFont="1" applyBorder="1" applyAlignment="1">
      <alignment horizontal="center" vertical="center" wrapText="1"/>
    </xf>
    <xf numFmtId="9" fontId="4" fillId="0" borderId="23" xfId="51" applyFont="1" applyBorder="1" applyAlignment="1">
      <alignment horizontal="center" vertical="center" wrapText="1"/>
    </xf>
    <xf numFmtId="9" fontId="4" fillId="0" borderId="24" xfId="51" applyFont="1" applyBorder="1" applyAlignment="1">
      <alignment horizontal="center" vertical="center" wrapText="1"/>
    </xf>
    <xf numFmtId="9" fontId="4" fillId="0" borderId="0" xfId="0" applyNumberFormat="1" applyFont="1" applyAlignment="1">
      <alignment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170" fontId="4" fillId="0" borderId="28" xfId="0" applyNumberFormat="1" applyFont="1" applyBorder="1" applyAlignment="1">
      <alignment horizontal="center" vertical="center" wrapText="1"/>
    </xf>
    <xf numFmtId="170" fontId="4" fillId="0" borderId="29" xfId="0" applyNumberFormat="1" applyFont="1" applyBorder="1" applyAlignment="1">
      <alignment horizontal="center" vertical="center" wrapText="1"/>
    </xf>
    <xf numFmtId="170" fontId="4" fillId="0" borderId="30" xfId="0" applyNumberFormat="1" applyFont="1" applyBorder="1" applyAlignment="1">
      <alignment horizontal="center" vertical="center" wrapText="1"/>
    </xf>
    <xf numFmtId="9" fontId="4" fillId="0" borderId="31" xfId="51" applyFont="1" applyBorder="1" applyAlignment="1">
      <alignment horizontal="center" vertical="center" wrapText="1"/>
    </xf>
    <xf numFmtId="9" fontId="4" fillId="0" borderId="32" xfId="51" applyFont="1" applyBorder="1" applyAlignment="1">
      <alignment horizontal="center" vertical="center" wrapText="1"/>
    </xf>
    <xf numFmtId="9" fontId="4" fillId="0" borderId="33" xfId="51" applyFont="1" applyBorder="1" applyAlignment="1">
      <alignment horizontal="center" vertical="center" wrapText="1"/>
    </xf>
    <xf numFmtId="0" fontId="4" fillId="34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170" fontId="4" fillId="0" borderId="36" xfId="0" applyNumberFormat="1" applyFont="1" applyBorder="1" applyAlignment="1">
      <alignment horizontal="center" vertical="center" wrapText="1"/>
    </xf>
    <xf numFmtId="170" fontId="4" fillId="0" borderId="37" xfId="0" applyNumberFormat="1" applyFont="1" applyBorder="1" applyAlignment="1">
      <alignment horizontal="center" vertical="center" wrapText="1"/>
    </xf>
    <xf numFmtId="170" fontId="4" fillId="0" borderId="38" xfId="0" applyNumberFormat="1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34" borderId="35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170" fontId="2" fillId="34" borderId="21" xfId="62" applyNumberFormat="1" applyFont="1" applyFill="1" applyBorder="1" applyAlignment="1">
      <alignment vertical="center" wrapText="1"/>
    </xf>
    <xf numFmtId="170" fontId="4" fillId="34" borderId="39" xfId="0" applyNumberFormat="1" applyFont="1" applyFill="1" applyBorder="1" applyAlignment="1">
      <alignment horizontal="center" vertical="center" wrapText="1"/>
    </xf>
    <xf numFmtId="9" fontId="4" fillId="0" borderId="0" xfId="0" applyNumberFormat="1" applyFont="1" applyAlignment="1">
      <alignment horizontal="center" vertical="center" wrapText="1"/>
    </xf>
    <xf numFmtId="0" fontId="4" fillId="33" borderId="19" xfId="0" applyFont="1" applyFill="1" applyBorder="1" applyAlignment="1" applyProtection="1">
      <alignment horizontal="center" vertical="center" wrapText="1"/>
      <protection locked="0"/>
    </xf>
    <xf numFmtId="171" fontId="2" fillId="34" borderId="21" xfId="62" applyFont="1" applyFill="1" applyBorder="1" applyAlignment="1" applyProtection="1">
      <alignment horizontal="right" vertical="center" wrapText="1"/>
      <protection locked="0"/>
    </xf>
    <xf numFmtId="10" fontId="4" fillId="33" borderId="39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NumberFormat="1" applyFont="1" applyAlignment="1">
      <alignment vertical="center" wrapText="1"/>
    </xf>
    <xf numFmtId="171" fontId="4" fillId="0" borderId="0" xfId="62" applyFont="1" applyAlignment="1">
      <alignment vertical="center" wrapText="1"/>
    </xf>
    <xf numFmtId="0" fontId="3" fillId="0" borderId="0" xfId="0" applyFont="1" applyAlignment="1">
      <alignment vertical="center" wrapText="1"/>
    </xf>
    <xf numFmtId="171" fontId="4" fillId="0" borderId="0" xfId="0" applyNumberFormat="1" applyFont="1" applyAlignment="1">
      <alignment horizontal="center" vertical="center" wrapText="1"/>
    </xf>
    <xf numFmtId="170" fontId="4" fillId="0" borderId="0" xfId="0" applyNumberFormat="1" applyFont="1" applyAlignment="1">
      <alignment vertical="center" wrapText="1"/>
    </xf>
    <xf numFmtId="43" fontId="4" fillId="0" borderId="0" xfId="0" applyNumberFormat="1" applyFont="1" applyAlignment="1">
      <alignment vertical="center" wrapText="1"/>
    </xf>
    <xf numFmtId="0" fontId="6" fillId="33" borderId="20" xfId="0" applyNumberFormat="1" applyFont="1" applyFill="1" applyBorder="1" applyAlignment="1" applyProtection="1">
      <alignment horizontal="right" vertical="center"/>
      <protection locked="0"/>
    </xf>
    <xf numFmtId="49" fontId="4" fillId="34" borderId="19" xfId="0" applyNumberFormat="1" applyFont="1" applyFill="1" applyBorder="1" applyAlignment="1">
      <alignment horizontal="center" vertical="center" wrapText="1"/>
    </xf>
    <xf numFmtId="49" fontId="4" fillId="34" borderId="2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40" xfId="0" applyNumberFormat="1" applyFont="1" applyBorder="1" applyAlignment="1">
      <alignment vertical="center" wrapText="1"/>
    </xf>
    <xf numFmtId="0" fontId="4" fillId="0" borderId="41" xfId="0" applyNumberFormat="1" applyFont="1" applyBorder="1" applyAlignment="1">
      <alignment vertical="center" wrapText="1"/>
    </xf>
    <xf numFmtId="0" fontId="4" fillId="0" borderId="42" xfId="0" applyNumberFormat="1" applyFont="1" applyBorder="1" applyAlignment="1">
      <alignment vertical="center" wrapText="1"/>
    </xf>
    <xf numFmtId="170" fontId="4" fillId="0" borderId="43" xfId="62" applyNumberFormat="1" applyFont="1" applyBorder="1" applyAlignment="1">
      <alignment vertical="center" wrapText="1"/>
    </xf>
    <xf numFmtId="170" fontId="4" fillId="0" borderId="44" xfId="62" applyNumberFormat="1" applyFont="1" applyBorder="1" applyAlignment="1">
      <alignment vertical="center" wrapText="1"/>
    </xf>
    <xf numFmtId="170" fontId="4" fillId="0" borderId="45" xfId="62" applyNumberFormat="1" applyFont="1" applyBorder="1" applyAlignment="1">
      <alignment vertical="center" wrapText="1"/>
    </xf>
    <xf numFmtId="170" fontId="4" fillId="0" borderId="15" xfId="62" applyNumberFormat="1" applyFont="1" applyBorder="1" applyAlignment="1">
      <alignment vertical="center" wrapText="1"/>
    </xf>
    <xf numFmtId="170" fontId="4" fillId="0" borderId="46" xfId="62" applyNumberFormat="1" applyFont="1" applyBorder="1" applyAlignment="1">
      <alignment vertical="center" wrapText="1"/>
    </xf>
    <xf numFmtId="170" fontId="4" fillId="0" borderId="47" xfId="62" applyNumberFormat="1" applyFont="1" applyBorder="1" applyAlignment="1">
      <alignment vertical="center" wrapText="1"/>
    </xf>
    <xf numFmtId="0" fontId="2" fillId="34" borderId="48" xfId="0" applyFont="1" applyFill="1" applyBorder="1" applyAlignment="1" applyProtection="1">
      <alignment horizontal="center" vertical="center" wrapText="1"/>
      <protection locked="0"/>
    </xf>
    <xf numFmtId="0" fontId="2" fillId="34" borderId="16" xfId="0" applyFont="1" applyFill="1" applyBorder="1" applyAlignment="1" applyProtection="1">
      <alignment horizontal="center" vertical="center" wrapText="1"/>
      <protection locked="0"/>
    </xf>
    <xf numFmtId="0" fontId="2" fillId="34" borderId="49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7" xfId="0" applyNumberFormat="1" applyFont="1" applyFill="1" applyBorder="1" applyAlignment="1" applyProtection="1">
      <alignment horizontal="center" vertical="center" wrapText="1"/>
      <protection locked="0"/>
    </xf>
    <xf numFmtId="171" fontId="2" fillId="34" borderId="50" xfId="62" applyFont="1" applyFill="1" applyBorder="1" applyAlignment="1" applyProtection="1">
      <alignment horizontal="center" vertical="center" wrapText="1"/>
      <protection locked="0"/>
    </xf>
    <xf numFmtId="171" fontId="2" fillId="34" borderId="51" xfId="62" applyFont="1" applyFill="1" applyBorder="1" applyAlignment="1" applyProtection="1">
      <alignment horizontal="center" vertical="center" wrapText="1"/>
      <protection locked="0"/>
    </xf>
    <xf numFmtId="0" fontId="2" fillId="34" borderId="52" xfId="0" applyFont="1" applyFill="1" applyBorder="1" applyAlignment="1">
      <alignment horizontal="center" vertical="center" wrapText="1"/>
    </xf>
    <xf numFmtId="0" fontId="2" fillId="34" borderId="53" xfId="0" applyFont="1" applyFill="1" applyBorder="1" applyAlignment="1">
      <alignment horizontal="center" vertical="center" wrapText="1"/>
    </xf>
    <xf numFmtId="0" fontId="2" fillId="34" borderId="54" xfId="0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46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47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0" xfId="62" applyNumberFormat="1" applyFont="1" applyFill="1" applyBorder="1" applyAlignment="1" applyProtection="1">
      <alignment horizontal="center" vertical="center" wrapText="1"/>
      <protection locked="0"/>
    </xf>
    <xf numFmtId="0" fontId="2" fillId="33" borderId="0" xfId="62" applyNumberFormat="1" applyFont="1" applyFill="1" applyBorder="1" applyAlignment="1" applyProtection="1">
      <alignment horizontal="center" vertical="center" wrapText="1"/>
      <protection locked="0"/>
    </xf>
    <xf numFmtId="0" fontId="4" fillId="33" borderId="0" xfId="0" applyFont="1" applyFill="1" applyBorder="1" applyAlignment="1">
      <alignment horizontal="center" vertical="center" wrapText="1"/>
    </xf>
    <xf numFmtId="0" fontId="5" fillId="33" borderId="55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171450</xdr:rowOff>
    </xdr:from>
    <xdr:to>
      <xdr:col>1</xdr:col>
      <xdr:colOff>1476375</xdr:colOff>
      <xdr:row>4</xdr:row>
      <xdr:rowOff>152400</xdr:rowOff>
    </xdr:to>
    <xdr:pic>
      <xdr:nvPicPr>
        <xdr:cNvPr id="1" name="Picture 2" descr="J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61950"/>
          <a:ext cx="19335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771525</xdr:colOff>
      <xdr:row>1</xdr:row>
      <xdr:rowOff>161925</xdr:rowOff>
    </xdr:from>
    <xdr:to>
      <xdr:col>6</xdr:col>
      <xdr:colOff>762000</xdr:colOff>
      <xdr:row>4</xdr:row>
      <xdr:rowOff>85725</xdr:rowOff>
    </xdr:to>
    <xdr:pic>
      <xdr:nvPicPr>
        <xdr:cNvPr id="2" name="Picture 2" descr="Figura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53050" y="352425"/>
          <a:ext cx="18192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view="pageBreakPreview" zoomScaleSheetLayoutView="100" zoomScalePageLayoutView="0" workbookViewId="0" topLeftCell="A1">
      <selection activeCell="K19" sqref="K19"/>
    </sheetView>
  </sheetViews>
  <sheetFormatPr defaultColWidth="9.140625" defaultRowHeight="15"/>
  <cols>
    <col min="1" max="1" width="7.140625" style="47" customWidth="1"/>
    <col min="2" max="2" width="31.57421875" style="48" customWidth="1"/>
    <col min="3" max="3" width="16.28125" style="49" bestFit="1" customWidth="1"/>
    <col min="4" max="7" width="13.7109375" style="47" customWidth="1"/>
    <col min="8" max="8" width="17.57421875" style="11" customWidth="1"/>
    <col min="9" max="9" width="11.00390625" style="11" bestFit="1" customWidth="1"/>
    <col min="10" max="10" width="7.00390625" style="11" customWidth="1"/>
    <col min="11" max="16384" width="9.140625" style="11" customWidth="1"/>
  </cols>
  <sheetData>
    <row r="1" spans="1:7" s="3" customFormat="1" ht="15">
      <c r="A1" s="2"/>
      <c r="B1" s="78" t="s">
        <v>17</v>
      </c>
      <c r="C1" s="78"/>
      <c r="D1" s="78"/>
      <c r="E1" s="78"/>
      <c r="F1" s="78"/>
      <c r="G1" s="79"/>
    </row>
    <row r="2" spans="1:7" s="3" customFormat="1" ht="16.5" customHeight="1">
      <c r="A2" s="4"/>
      <c r="B2" s="82" t="s">
        <v>18</v>
      </c>
      <c r="C2" s="82"/>
      <c r="D2" s="82"/>
      <c r="E2" s="82"/>
      <c r="F2" s="82"/>
      <c r="G2" s="80"/>
    </row>
    <row r="3" spans="1:7" s="3" customFormat="1" ht="15">
      <c r="A3" s="4"/>
      <c r="B3" s="83" t="s">
        <v>0</v>
      </c>
      <c r="C3" s="83"/>
      <c r="D3" s="83"/>
      <c r="E3" s="83"/>
      <c r="F3" s="83"/>
      <c r="G3" s="80"/>
    </row>
    <row r="4" spans="1:7" s="3" customFormat="1" ht="14.25" customHeight="1">
      <c r="A4" s="4"/>
      <c r="B4" s="84"/>
      <c r="C4" s="84"/>
      <c r="D4" s="84"/>
      <c r="E4" s="84"/>
      <c r="F4" s="84"/>
      <c r="G4" s="80"/>
    </row>
    <row r="5" spans="1:7" s="3" customFormat="1" ht="15.75" customHeight="1" thickBot="1">
      <c r="A5" s="5"/>
      <c r="B5" s="85" t="s">
        <v>19</v>
      </c>
      <c r="C5" s="85"/>
      <c r="D5" s="85"/>
      <c r="E5" s="85"/>
      <c r="F5" s="85"/>
      <c r="G5" s="81"/>
    </row>
    <row r="6" spans="1:7" s="3" customFormat="1" ht="15.75" thickBot="1">
      <c r="A6" s="2"/>
      <c r="B6" s="6"/>
      <c r="C6" s="7"/>
      <c r="D6" s="8"/>
      <c r="E6" s="8"/>
      <c r="F6" s="9" t="s">
        <v>20</v>
      </c>
      <c r="G6" s="10"/>
    </row>
    <row r="7" spans="1:7" ht="15">
      <c r="A7" s="69" t="s">
        <v>16</v>
      </c>
      <c r="B7" s="71" t="s">
        <v>1</v>
      </c>
      <c r="C7" s="73" t="s">
        <v>21</v>
      </c>
      <c r="D7" s="75" t="s">
        <v>22</v>
      </c>
      <c r="E7" s="76"/>
      <c r="F7" s="76"/>
      <c r="G7" s="77"/>
    </row>
    <row r="8" spans="1:7" ht="15.75" thickBot="1">
      <c r="A8" s="70"/>
      <c r="B8" s="72"/>
      <c r="C8" s="74"/>
      <c r="D8" s="12">
        <v>30</v>
      </c>
      <c r="E8" s="13">
        <f>D8+30</f>
        <v>60</v>
      </c>
      <c r="F8" s="13">
        <f>E8+30</f>
        <v>90</v>
      </c>
      <c r="G8" s="14">
        <v>120</v>
      </c>
    </row>
    <row r="9" spans="1:7" ht="14.25" customHeight="1" thickBot="1">
      <c r="A9" s="15"/>
      <c r="B9" s="16"/>
      <c r="C9" s="16"/>
      <c r="D9" s="16"/>
      <c r="E9" s="16"/>
      <c r="F9" s="16"/>
      <c r="G9" s="17"/>
    </row>
    <row r="10" spans="1:9" ht="13.5" customHeight="1">
      <c r="A10" s="57" t="s">
        <v>23</v>
      </c>
      <c r="B10" s="60" t="s">
        <v>2</v>
      </c>
      <c r="C10" s="66">
        <v>53307.91</v>
      </c>
      <c r="D10" s="18">
        <v>1</v>
      </c>
      <c r="E10" s="19"/>
      <c r="F10" s="19"/>
      <c r="G10" s="20"/>
      <c r="H10" s="21"/>
      <c r="I10" s="21"/>
    </row>
    <row r="11" spans="1:8" ht="13.5" customHeight="1">
      <c r="A11" s="58"/>
      <c r="B11" s="61"/>
      <c r="C11" s="67"/>
      <c r="D11" s="22"/>
      <c r="E11" s="23"/>
      <c r="F11" s="23"/>
      <c r="G11" s="24"/>
      <c r="H11" s="21"/>
    </row>
    <row r="12" spans="1:9" ht="13.5" customHeight="1" thickBot="1">
      <c r="A12" s="59"/>
      <c r="B12" s="62"/>
      <c r="C12" s="68"/>
      <c r="D12" s="25">
        <f>$C$10*D10</f>
        <v>53307.91</v>
      </c>
      <c r="E12" s="26">
        <f>$C$10*E10</f>
        <v>0</v>
      </c>
      <c r="F12" s="26">
        <f>$C$10*F10</f>
        <v>0</v>
      </c>
      <c r="G12" s="27">
        <f>$C$10*G10</f>
        <v>0</v>
      </c>
      <c r="H12" s="52"/>
      <c r="I12" s="53"/>
    </row>
    <row r="13" spans="1:9" ht="13.5" customHeight="1">
      <c r="A13" s="57" t="s">
        <v>24</v>
      </c>
      <c r="B13" s="61" t="s">
        <v>3</v>
      </c>
      <c r="C13" s="63">
        <v>40508.48</v>
      </c>
      <c r="D13" s="28">
        <v>1</v>
      </c>
      <c r="E13" s="29"/>
      <c r="F13" s="29"/>
      <c r="G13" s="30"/>
      <c r="H13" s="52"/>
      <c r="I13" s="53"/>
    </row>
    <row r="14" spans="1:9" ht="13.5" customHeight="1">
      <c r="A14" s="58"/>
      <c r="B14" s="61"/>
      <c r="C14" s="64"/>
      <c r="D14" s="31"/>
      <c r="E14" s="1"/>
      <c r="F14" s="1"/>
      <c r="G14" s="32"/>
      <c r="H14" s="52"/>
      <c r="I14" s="53"/>
    </row>
    <row r="15" spans="1:9" ht="13.5" customHeight="1" thickBot="1">
      <c r="A15" s="59"/>
      <c r="B15" s="61"/>
      <c r="C15" s="65"/>
      <c r="D15" s="33">
        <f>$C$13*D13</f>
        <v>40508.48</v>
      </c>
      <c r="E15" s="34"/>
      <c r="F15" s="34"/>
      <c r="G15" s="35">
        <f>$C$13*G13</f>
        <v>0</v>
      </c>
      <c r="H15" s="52"/>
      <c r="I15" s="53"/>
    </row>
    <row r="16" spans="1:9" ht="13.5" customHeight="1">
      <c r="A16" s="57" t="s">
        <v>25</v>
      </c>
      <c r="B16" s="60" t="s">
        <v>4</v>
      </c>
      <c r="C16" s="63">
        <v>19749.29</v>
      </c>
      <c r="D16" s="18">
        <v>0.5</v>
      </c>
      <c r="E16" s="19">
        <v>0.5</v>
      </c>
      <c r="F16" s="19"/>
      <c r="G16" s="20"/>
      <c r="H16" s="52"/>
      <c r="I16" s="53"/>
    </row>
    <row r="17" spans="1:9" ht="13.5" customHeight="1">
      <c r="A17" s="58"/>
      <c r="B17" s="61"/>
      <c r="C17" s="64"/>
      <c r="D17" s="36"/>
      <c r="E17" s="36"/>
      <c r="F17" s="1"/>
      <c r="G17" s="37"/>
      <c r="H17" s="52"/>
      <c r="I17" s="53"/>
    </row>
    <row r="18" spans="1:9" ht="13.5" customHeight="1" thickBot="1">
      <c r="A18" s="59"/>
      <c r="B18" s="62"/>
      <c r="C18" s="65"/>
      <c r="D18" s="25">
        <f>$C$16*D16</f>
        <v>9874.65</v>
      </c>
      <c r="E18" s="26">
        <f>$C$16*E16-0.01</f>
        <v>9874.64</v>
      </c>
      <c r="F18" s="26">
        <f>$C$16*F16</f>
        <v>0</v>
      </c>
      <c r="G18" s="27">
        <f>$C$16*G16</f>
        <v>0</v>
      </c>
      <c r="H18" s="52"/>
      <c r="I18" s="53"/>
    </row>
    <row r="19" spans="1:9" ht="13.5" customHeight="1">
      <c r="A19" s="57" t="s">
        <v>26</v>
      </c>
      <c r="B19" s="60" t="s">
        <v>5</v>
      </c>
      <c r="C19" s="63">
        <v>11384.61</v>
      </c>
      <c r="D19" s="18">
        <v>0.2</v>
      </c>
      <c r="E19" s="19">
        <v>0.5</v>
      </c>
      <c r="F19" s="19">
        <v>0.3</v>
      </c>
      <c r="G19" s="20"/>
      <c r="H19" s="52"/>
      <c r="I19" s="53"/>
    </row>
    <row r="20" spans="1:9" ht="13.5" customHeight="1">
      <c r="A20" s="58"/>
      <c r="B20" s="61"/>
      <c r="C20" s="64"/>
      <c r="D20" s="36"/>
      <c r="E20" s="36"/>
      <c r="F20" s="36"/>
      <c r="G20" s="37"/>
      <c r="H20" s="52"/>
      <c r="I20" s="53"/>
    </row>
    <row r="21" spans="1:9" ht="13.5" customHeight="1" thickBot="1">
      <c r="A21" s="59"/>
      <c r="B21" s="62"/>
      <c r="C21" s="65"/>
      <c r="D21" s="25">
        <f>$C$19*D19</f>
        <v>2276.92</v>
      </c>
      <c r="E21" s="26">
        <f>$C$19*E19</f>
        <v>5692.31</v>
      </c>
      <c r="F21" s="26">
        <f>$C$19*F19</f>
        <v>3415.38</v>
      </c>
      <c r="G21" s="27">
        <f>$C$19*G19</f>
        <v>0</v>
      </c>
      <c r="H21" s="52"/>
      <c r="I21" s="53"/>
    </row>
    <row r="22" spans="1:9" ht="13.5" customHeight="1">
      <c r="A22" s="57" t="s">
        <v>27</v>
      </c>
      <c r="B22" s="60" t="s">
        <v>6</v>
      </c>
      <c r="C22" s="63">
        <v>21986.92</v>
      </c>
      <c r="D22" s="18">
        <v>0.25</v>
      </c>
      <c r="E22" s="19">
        <v>0.25</v>
      </c>
      <c r="F22" s="19">
        <v>0.5</v>
      </c>
      <c r="G22" s="20"/>
      <c r="H22" s="52"/>
      <c r="I22" s="53"/>
    </row>
    <row r="23" spans="1:9" ht="13.5" customHeight="1">
      <c r="A23" s="58"/>
      <c r="B23" s="61"/>
      <c r="C23" s="64"/>
      <c r="D23" s="36"/>
      <c r="E23" s="36"/>
      <c r="F23" s="36"/>
      <c r="G23" s="37"/>
      <c r="H23" s="52"/>
      <c r="I23" s="53"/>
    </row>
    <row r="24" spans="1:9" ht="13.5" customHeight="1" thickBot="1">
      <c r="A24" s="59"/>
      <c r="B24" s="62"/>
      <c r="C24" s="65"/>
      <c r="D24" s="25">
        <f>C22*D22</f>
        <v>5496.73</v>
      </c>
      <c r="E24" s="26">
        <f>E22*C22</f>
        <v>5496.73</v>
      </c>
      <c r="F24" s="26">
        <f>C22*F22</f>
        <v>10993.46</v>
      </c>
      <c r="G24" s="27">
        <f>$C$19*G22</f>
        <v>0</v>
      </c>
      <c r="H24" s="52"/>
      <c r="I24" s="53"/>
    </row>
    <row r="25" spans="1:9" ht="13.5" customHeight="1">
      <c r="A25" s="57" t="s">
        <v>28</v>
      </c>
      <c r="B25" s="60" t="s">
        <v>7</v>
      </c>
      <c r="C25" s="63">
        <v>5154.42</v>
      </c>
      <c r="D25" s="18"/>
      <c r="E25" s="19"/>
      <c r="F25" s="19">
        <v>0.5</v>
      </c>
      <c r="G25" s="20">
        <v>0.5</v>
      </c>
      <c r="H25" s="52"/>
      <c r="I25" s="53"/>
    </row>
    <row r="26" spans="1:9" ht="13.5" customHeight="1">
      <c r="A26" s="58"/>
      <c r="B26" s="61"/>
      <c r="C26" s="64"/>
      <c r="D26" s="1"/>
      <c r="E26" s="1"/>
      <c r="F26" s="36"/>
      <c r="G26" s="38"/>
      <c r="H26" s="52"/>
      <c r="I26" s="53"/>
    </row>
    <row r="27" spans="1:9" ht="13.5" customHeight="1" thickBot="1">
      <c r="A27" s="59"/>
      <c r="B27" s="62"/>
      <c r="C27" s="65"/>
      <c r="D27" s="25">
        <f>D25*C25</f>
        <v>0</v>
      </c>
      <c r="E27" s="26">
        <f>E25*C25</f>
        <v>0</v>
      </c>
      <c r="F27" s="26">
        <f>F25*C25</f>
        <v>2577.21</v>
      </c>
      <c r="G27" s="27">
        <f>G25*C25</f>
        <v>2577.21</v>
      </c>
      <c r="H27" s="52"/>
      <c r="I27" s="53"/>
    </row>
    <row r="28" spans="1:9" ht="13.5" customHeight="1">
      <c r="A28" s="57" t="s">
        <v>29</v>
      </c>
      <c r="B28" s="60" t="s">
        <v>8</v>
      </c>
      <c r="C28" s="63">
        <v>46931.14</v>
      </c>
      <c r="D28" s="18"/>
      <c r="E28" s="19">
        <v>0.5</v>
      </c>
      <c r="F28" s="19">
        <v>0.5</v>
      </c>
      <c r="G28" s="20"/>
      <c r="H28" s="52"/>
      <c r="I28" s="53"/>
    </row>
    <row r="29" spans="1:9" ht="13.5" customHeight="1">
      <c r="A29" s="58"/>
      <c r="B29" s="61"/>
      <c r="C29" s="64"/>
      <c r="D29" s="1"/>
      <c r="E29" s="36"/>
      <c r="F29" s="36"/>
      <c r="G29" s="37"/>
      <c r="H29" s="52"/>
      <c r="I29" s="53"/>
    </row>
    <row r="30" spans="1:9" ht="13.5" customHeight="1" thickBot="1">
      <c r="A30" s="59"/>
      <c r="B30" s="62"/>
      <c r="C30" s="65"/>
      <c r="D30" s="25">
        <f>D28*C28</f>
        <v>0</v>
      </c>
      <c r="E30" s="26">
        <f>E28*C28</f>
        <v>23465.57</v>
      </c>
      <c r="F30" s="26">
        <f>F28*C28</f>
        <v>23465.57</v>
      </c>
      <c r="G30" s="27">
        <f>G28*C28</f>
        <v>0</v>
      </c>
      <c r="H30" s="52"/>
      <c r="I30" s="53"/>
    </row>
    <row r="31" spans="1:9" ht="13.5" customHeight="1">
      <c r="A31" s="57" t="s">
        <v>30</v>
      </c>
      <c r="B31" s="60" t="s">
        <v>9</v>
      </c>
      <c r="C31" s="63">
        <v>99185.92</v>
      </c>
      <c r="D31" s="18"/>
      <c r="E31" s="19">
        <v>0.4</v>
      </c>
      <c r="F31" s="19">
        <v>0.5</v>
      </c>
      <c r="G31" s="20">
        <v>0.1</v>
      </c>
      <c r="H31" s="52"/>
      <c r="I31" s="53"/>
    </row>
    <row r="32" spans="1:9" ht="13.5" customHeight="1">
      <c r="A32" s="58"/>
      <c r="B32" s="61"/>
      <c r="C32" s="64"/>
      <c r="D32" s="1"/>
      <c r="E32" s="36"/>
      <c r="F32" s="36"/>
      <c r="G32" s="38"/>
      <c r="H32" s="52"/>
      <c r="I32" s="53"/>
    </row>
    <row r="33" spans="1:9" ht="13.5" customHeight="1" thickBot="1">
      <c r="A33" s="59"/>
      <c r="B33" s="62"/>
      <c r="C33" s="65"/>
      <c r="D33" s="25">
        <f>D31*C31</f>
        <v>0</v>
      </c>
      <c r="E33" s="26">
        <f>E31*C31</f>
        <v>39674.37</v>
      </c>
      <c r="F33" s="26">
        <f>F31*C31</f>
        <v>49592.96</v>
      </c>
      <c r="G33" s="27">
        <f>G31*C31</f>
        <v>9918.59</v>
      </c>
      <c r="H33" s="52"/>
      <c r="I33" s="53"/>
    </row>
    <row r="34" spans="1:9" ht="13.5" customHeight="1">
      <c r="A34" s="57" t="s">
        <v>31</v>
      </c>
      <c r="B34" s="60" t="s">
        <v>10</v>
      </c>
      <c r="C34" s="63">
        <v>10065.42</v>
      </c>
      <c r="D34" s="18"/>
      <c r="E34" s="19"/>
      <c r="F34" s="19"/>
      <c r="G34" s="20">
        <v>1</v>
      </c>
      <c r="H34" s="52"/>
      <c r="I34" s="53"/>
    </row>
    <row r="35" spans="1:9" ht="13.5" customHeight="1">
      <c r="A35" s="58"/>
      <c r="B35" s="61"/>
      <c r="C35" s="64"/>
      <c r="D35" s="1"/>
      <c r="E35" s="1"/>
      <c r="F35" s="1"/>
      <c r="G35" s="38"/>
      <c r="H35" s="52"/>
      <c r="I35" s="53"/>
    </row>
    <row r="36" spans="1:9" ht="13.5" customHeight="1" thickBot="1">
      <c r="A36" s="59"/>
      <c r="B36" s="62"/>
      <c r="C36" s="65"/>
      <c r="D36" s="25">
        <f>D34*C34</f>
        <v>0</v>
      </c>
      <c r="E36" s="26">
        <f>E34*C34</f>
        <v>0</v>
      </c>
      <c r="F36" s="26">
        <f>F34*C34</f>
        <v>0</v>
      </c>
      <c r="G36" s="27">
        <f>G34*C34</f>
        <v>10065.42</v>
      </c>
      <c r="H36" s="52"/>
      <c r="I36" s="53"/>
    </row>
    <row r="37" spans="1:9" ht="13.5" customHeight="1">
      <c r="A37" s="57" t="s">
        <v>32</v>
      </c>
      <c r="B37" s="60" t="s">
        <v>11</v>
      </c>
      <c r="C37" s="63">
        <v>1814.34</v>
      </c>
      <c r="D37" s="18"/>
      <c r="E37" s="19"/>
      <c r="F37" s="19">
        <v>0.5</v>
      </c>
      <c r="G37" s="20">
        <v>0.5</v>
      </c>
      <c r="H37" s="52"/>
      <c r="I37" s="53"/>
    </row>
    <row r="38" spans="1:9" ht="13.5" customHeight="1">
      <c r="A38" s="58"/>
      <c r="B38" s="61"/>
      <c r="C38" s="64"/>
      <c r="D38" s="1"/>
      <c r="E38" s="1"/>
      <c r="F38" s="36"/>
      <c r="G38" s="38"/>
      <c r="H38" s="52"/>
      <c r="I38" s="53"/>
    </row>
    <row r="39" spans="1:9" ht="13.5" customHeight="1" thickBot="1">
      <c r="A39" s="59"/>
      <c r="B39" s="62"/>
      <c r="C39" s="65"/>
      <c r="D39" s="25">
        <f>D37*C37</f>
        <v>0</v>
      </c>
      <c r="E39" s="26">
        <f>E37*C37</f>
        <v>0</v>
      </c>
      <c r="F39" s="26">
        <f>F37*C37</f>
        <v>907.17</v>
      </c>
      <c r="G39" s="27">
        <f>G37*C37</f>
        <v>907.17</v>
      </c>
      <c r="H39" s="52"/>
      <c r="I39" s="53"/>
    </row>
    <row r="40" spans="1:9" ht="13.5" customHeight="1">
      <c r="A40" s="57" t="s">
        <v>33</v>
      </c>
      <c r="B40" s="60" t="s">
        <v>12</v>
      </c>
      <c r="C40" s="63">
        <v>408547.56</v>
      </c>
      <c r="D40" s="18"/>
      <c r="E40" s="19"/>
      <c r="F40" s="19">
        <v>0.5</v>
      </c>
      <c r="G40" s="20">
        <v>0.5</v>
      </c>
      <c r="H40" s="52"/>
      <c r="I40" s="53"/>
    </row>
    <row r="41" spans="1:9" ht="13.5" customHeight="1">
      <c r="A41" s="58"/>
      <c r="B41" s="61"/>
      <c r="C41" s="64"/>
      <c r="D41" s="1"/>
      <c r="E41" s="1"/>
      <c r="F41" s="36"/>
      <c r="G41" s="38"/>
      <c r="H41" s="52"/>
      <c r="I41" s="53"/>
    </row>
    <row r="42" spans="1:9" ht="13.5" customHeight="1" thickBot="1">
      <c r="A42" s="59"/>
      <c r="B42" s="62"/>
      <c r="C42" s="65"/>
      <c r="D42" s="25">
        <f>D40*C40</f>
        <v>0</v>
      </c>
      <c r="E42" s="26">
        <f>E40*C40</f>
        <v>0</v>
      </c>
      <c r="F42" s="26">
        <f>F40*C40</f>
        <v>204273.78</v>
      </c>
      <c r="G42" s="27">
        <f>G40*C40</f>
        <v>204273.78</v>
      </c>
      <c r="H42" s="52"/>
      <c r="I42" s="53"/>
    </row>
    <row r="43" spans="1:9" ht="13.5" customHeight="1">
      <c r="A43" s="57" t="s">
        <v>34</v>
      </c>
      <c r="B43" s="60" t="s">
        <v>13</v>
      </c>
      <c r="C43" s="63">
        <v>69914.18</v>
      </c>
      <c r="D43" s="18"/>
      <c r="E43" s="19">
        <v>0.5</v>
      </c>
      <c r="F43" s="19">
        <v>0.5</v>
      </c>
      <c r="G43" s="20"/>
      <c r="H43" s="52"/>
      <c r="I43" s="53"/>
    </row>
    <row r="44" spans="1:9" ht="13.5" customHeight="1">
      <c r="A44" s="58"/>
      <c r="B44" s="61"/>
      <c r="C44" s="64"/>
      <c r="D44" s="1"/>
      <c r="E44" s="36"/>
      <c r="F44" s="36"/>
      <c r="G44" s="37"/>
      <c r="H44" s="52"/>
      <c r="I44" s="53"/>
    </row>
    <row r="45" spans="1:9" ht="13.5" customHeight="1" thickBot="1">
      <c r="A45" s="59"/>
      <c r="B45" s="62"/>
      <c r="C45" s="65"/>
      <c r="D45" s="25">
        <f>D43*C43</f>
        <v>0</v>
      </c>
      <c r="E45" s="26">
        <f>E43*C43</f>
        <v>34957.09</v>
      </c>
      <c r="F45" s="26">
        <f>F43*C43</f>
        <v>34957.09</v>
      </c>
      <c r="G45" s="27">
        <f>G43*C43</f>
        <v>0</v>
      </c>
      <c r="H45" s="52"/>
      <c r="I45" s="53"/>
    </row>
    <row r="46" spans="1:9" ht="13.5" customHeight="1">
      <c r="A46" s="57" t="s">
        <v>35</v>
      </c>
      <c r="B46" s="60" t="s">
        <v>14</v>
      </c>
      <c r="C46" s="63">
        <v>8013.32</v>
      </c>
      <c r="D46" s="18">
        <v>0.25</v>
      </c>
      <c r="E46" s="19">
        <v>0.25</v>
      </c>
      <c r="F46" s="19">
        <v>0.5</v>
      </c>
      <c r="G46" s="20"/>
      <c r="H46" s="52"/>
      <c r="I46" s="53"/>
    </row>
    <row r="47" spans="1:9" ht="13.5" customHeight="1">
      <c r="A47" s="58"/>
      <c r="B47" s="61"/>
      <c r="C47" s="64"/>
      <c r="D47" s="36"/>
      <c r="E47" s="36"/>
      <c r="F47" s="36"/>
      <c r="G47" s="37"/>
      <c r="H47" s="52"/>
      <c r="I47" s="53"/>
    </row>
    <row r="48" spans="1:9" ht="13.5" customHeight="1" thickBot="1">
      <c r="A48" s="59"/>
      <c r="B48" s="62"/>
      <c r="C48" s="65"/>
      <c r="D48" s="25">
        <f>D46*C46</f>
        <v>2003.33</v>
      </c>
      <c r="E48" s="26">
        <f>E46*C46</f>
        <v>2003.33</v>
      </c>
      <c r="F48" s="26">
        <f>F46*C46</f>
        <v>4006.66</v>
      </c>
      <c r="G48" s="27">
        <f>G46*C46</f>
        <v>0</v>
      </c>
      <c r="H48" s="52"/>
      <c r="I48" s="53"/>
    </row>
    <row r="49" spans="1:9" ht="13.5" customHeight="1">
      <c r="A49" s="57" t="s">
        <v>36</v>
      </c>
      <c r="B49" s="60" t="s">
        <v>40</v>
      </c>
      <c r="C49" s="63">
        <v>23901.15</v>
      </c>
      <c r="D49" s="18"/>
      <c r="E49" s="19"/>
      <c r="F49" s="19">
        <v>0.8</v>
      </c>
      <c r="G49" s="20">
        <v>0.2</v>
      </c>
      <c r="H49" s="52"/>
      <c r="I49" s="53"/>
    </row>
    <row r="50" spans="1:9" ht="13.5" customHeight="1">
      <c r="A50" s="58"/>
      <c r="B50" s="61"/>
      <c r="C50" s="64"/>
      <c r="D50" s="39"/>
      <c r="E50" s="1"/>
      <c r="F50" s="36"/>
      <c r="G50" s="38"/>
      <c r="H50" s="52"/>
      <c r="I50" s="53"/>
    </row>
    <row r="51" spans="1:9" ht="13.5" customHeight="1" thickBot="1">
      <c r="A51" s="59"/>
      <c r="B51" s="62"/>
      <c r="C51" s="65"/>
      <c r="D51" s="25">
        <f>$C$52*D49</f>
        <v>0</v>
      </c>
      <c r="E51" s="26">
        <f>$C$52*E49</f>
        <v>0</v>
      </c>
      <c r="F51" s="26">
        <f>$C$49*F49</f>
        <v>19120.92</v>
      </c>
      <c r="G51" s="27">
        <f>$C$49*G49</f>
        <v>4780.23</v>
      </c>
      <c r="H51" s="52"/>
      <c r="I51" s="53"/>
    </row>
    <row r="52" spans="1:9" ht="13.5" customHeight="1">
      <c r="A52" s="57" t="s">
        <v>37</v>
      </c>
      <c r="B52" s="60" t="s">
        <v>15</v>
      </c>
      <c r="C52" s="63">
        <v>219492.21</v>
      </c>
      <c r="D52" s="18"/>
      <c r="E52" s="19">
        <v>0.2</v>
      </c>
      <c r="F52" s="19">
        <v>0.7</v>
      </c>
      <c r="G52" s="20">
        <v>0.1</v>
      </c>
      <c r="H52" s="52"/>
      <c r="I52" s="53"/>
    </row>
    <row r="53" spans="1:9" ht="13.5" customHeight="1">
      <c r="A53" s="58"/>
      <c r="B53" s="61"/>
      <c r="C53" s="64"/>
      <c r="D53" s="39"/>
      <c r="E53" s="36"/>
      <c r="F53" s="36"/>
      <c r="G53" s="38"/>
      <c r="H53" s="52"/>
      <c r="I53" s="53"/>
    </row>
    <row r="54" spans="1:9" ht="13.5" customHeight="1" thickBot="1">
      <c r="A54" s="59"/>
      <c r="B54" s="62"/>
      <c r="C54" s="65"/>
      <c r="D54" s="25">
        <f>$C$52*D52</f>
        <v>0</v>
      </c>
      <c r="E54" s="26">
        <f>$C$52*E52</f>
        <v>43898.44</v>
      </c>
      <c r="F54" s="26">
        <f>$C$52*F52</f>
        <v>153644.55</v>
      </c>
      <c r="G54" s="27">
        <f>$C$52*G52</f>
        <v>21949.22</v>
      </c>
      <c r="H54" s="52"/>
      <c r="I54" s="53"/>
    </row>
    <row r="55" spans="1:9" ht="15.75" thickBot="1">
      <c r="A55" s="55" t="s">
        <v>21</v>
      </c>
      <c r="B55" s="56"/>
      <c r="C55" s="40">
        <f>SUM(C10:C54)</f>
        <v>1039956.87</v>
      </c>
      <c r="D55" s="41">
        <f>D54+D21+D18+D15+D12+D24+D27+D48+D45+D42+D39+D36+D33+D30+D51</f>
        <v>113468.02</v>
      </c>
      <c r="E55" s="41">
        <f>E54+E21+E18+E15+E12+E24+E27+E48+E45+E42+E39+E36+E33+E30+E51</f>
        <v>165062.48</v>
      </c>
      <c r="F55" s="41">
        <f>F54+F21+F18+F15+F12+F24+F27+F48+F45+F42+F39+F36+F33+F30+F51</f>
        <v>506954.75</v>
      </c>
      <c r="G55" s="41">
        <f>G54+G21+G18+G15+G12+G24+G27+G48+G45+G42+G39+G36+G33+G30+G51</f>
        <v>254471.62</v>
      </c>
      <c r="H55" s="52"/>
      <c r="I55" s="42"/>
    </row>
    <row r="56" spans="1:9" s="3" customFormat="1" ht="13.5" customHeight="1" thickBot="1">
      <c r="A56" s="43"/>
      <c r="B56" s="54" t="s">
        <v>38</v>
      </c>
      <c r="C56" s="44" t="s">
        <v>39</v>
      </c>
      <c r="D56" s="45">
        <f>D55/$C$55</f>
        <v>0.1091</v>
      </c>
      <c r="E56" s="45">
        <f>E55/$C$55</f>
        <v>0.1587</v>
      </c>
      <c r="F56" s="45">
        <f>F55/$C$55</f>
        <v>0.4875</v>
      </c>
      <c r="G56" s="45">
        <f>G55/$C$55</f>
        <v>0.2447</v>
      </c>
      <c r="I56" s="46"/>
    </row>
    <row r="58" spans="2:5" ht="15">
      <c r="B58" s="50"/>
      <c r="E58" s="51"/>
    </row>
    <row r="59" ht="15">
      <c r="E59" s="51"/>
    </row>
  </sheetData>
  <sheetProtection/>
  <mergeCells count="56">
    <mergeCell ref="A7:A8"/>
    <mergeCell ref="B7:B8"/>
    <mergeCell ref="C7:C8"/>
    <mergeCell ref="D7:G7"/>
    <mergeCell ref="B1:F1"/>
    <mergeCell ref="G1:G5"/>
    <mergeCell ref="B2:F2"/>
    <mergeCell ref="B3:F3"/>
    <mergeCell ref="B4:F4"/>
    <mergeCell ref="B5:F5"/>
    <mergeCell ref="A10:A12"/>
    <mergeCell ref="B10:B12"/>
    <mergeCell ref="C10:C12"/>
    <mergeCell ref="A13:A15"/>
    <mergeCell ref="B13:B15"/>
    <mergeCell ref="C13:C15"/>
    <mergeCell ref="A16:A18"/>
    <mergeCell ref="B16:B18"/>
    <mergeCell ref="C16:C18"/>
    <mergeCell ref="A19:A21"/>
    <mergeCell ref="B19:B21"/>
    <mergeCell ref="C19:C21"/>
    <mergeCell ref="A22:A24"/>
    <mergeCell ref="B22:B24"/>
    <mergeCell ref="C22:C24"/>
    <mergeCell ref="A25:A27"/>
    <mergeCell ref="B25:B27"/>
    <mergeCell ref="C25:C27"/>
    <mergeCell ref="A28:A30"/>
    <mergeCell ref="B28:B30"/>
    <mergeCell ref="C28:C30"/>
    <mergeCell ref="A31:A33"/>
    <mergeCell ref="B31:B33"/>
    <mergeCell ref="C31:C33"/>
    <mergeCell ref="A34:A36"/>
    <mergeCell ref="B34:B36"/>
    <mergeCell ref="C34:C36"/>
    <mergeCell ref="A37:A39"/>
    <mergeCell ref="B37:B39"/>
    <mergeCell ref="C37:C39"/>
    <mergeCell ref="A40:A42"/>
    <mergeCell ref="B40:B42"/>
    <mergeCell ref="C40:C42"/>
    <mergeCell ref="A43:A45"/>
    <mergeCell ref="B43:B45"/>
    <mergeCell ref="B49:B51"/>
    <mergeCell ref="C49:C51"/>
    <mergeCell ref="C43:C45"/>
    <mergeCell ref="A55:B55"/>
    <mergeCell ref="A46:A48"/>
    <mergeCell ref="B46:B48"/>
    <mergeCell ref="C46:C48"/>
    <mergeCell ref="A52:A54"/>
    <mergeCell ref="B52:B54"/>
    <mergeCell ref="C52:C54"/>
    <mergeCell ref="A49:A51"/>
  </mergeCells>
  <printOptions/>
  <pageMargins left="0.511811024" right="0.511811024" top="0.787401575" bottom="0.787401575" header="0.31496062" footer="0.31496062"/>
  <pageSetup horizontalDpi="600" verticalDpi="600" orientation="portrait" paperSize="9" scale="84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Assis Lyncoln</dc:creator>
  <cp:keywords/>
  <dc:description/>
  <cp:lastModifiedBy>juridico</cp:lastModifiedBy>
  <cp:lastPrinted>2013-06-21T12:59:32Z</cp:lastPrinted>
  <dcterms:created xsi:type="dcterms:W3CDTF">2013-06-12T14:06:30Z</dcterms:created>
  <dcterms:modified xsi:type="dcterms:W3CDTF">2013-07-25T14:06:46Z</dcterms:modified>
  <cp:category/>
  <cp:version/>
  <cp:contentType/>
  <cp:contentStatus/>
</cp:coreProperties>
</file>